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fmughal\Desktop\DBG 2024\Annaul Procurments of DBG for 2025\"/>
    </mc:Choice>
  </mc:AlternateContent>
  <bookViews>
    <workbookView xWindow="-108" yWindow="-108" windowWidth="23256" windowHeight="12456"/>
  </bookViews>
  <sheets>
    <sheet name="Sheet1" sheetId="1" r:id="rId1"/>
  </sheets>
  <definedNames>
    <definedName name="_xlnm._FilterDatabase" localSheetId="0" hidden="1">Sheet1!$A$2:$I$14</definedName>
    <definedName name="_xlnm.Print_Area" localSheetId="0">Sheet1!$A$1:$H$21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6" i="1"/>
  <c r="C5" i="1"/>
  <c r="C14" i="1"/>
  <c r="C13" i="1"/>
  <c r="C12" i="1"/>
  <c r="C11" i="1"/>
  <c r="C4" i="1"/>
  <c r="C10" i="1"/>
  <c r="C9" i="1"/>
  <c r="C8" i="1"/>
  <c r="C7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<sst xmlns="http://schemas.openxmlformats.org/spreadsheetml/2006/main" count="75" uniqueCount="35">
  <si>
    <t>Name of Procurement  (Description)</t>
  </si>
  <si>
    <t>Tentative Date of Award of Contract</t>
  </si>
  <si>
    <t>Tentative Date of Completion</t>
  </si>
  <si>
    <t>Sr. No</t>
  </si>
  <si>
    <t>Estimated Cost
 (PKR)</t>
  </si>
  <si>
    <t xml:space="preserve">Tentative Date of Procurement Notice Publication </t>
  </si>
  <si>
    <t>Remarks 
(if any)</t>
  </si>
  <si>
    <t xml:space="preserve">**Procurement method means Open Competitive Bidding / Petty Purchases / Quotations / Direct Contracting / Negotiated Tedering. </t>
  </si>
  <si>
    <t>**Procurement Method</t>
  </si>
  <si>
    <t>(Please add additional sheets if required)</t>
  </si>
  <si>
    <t xml:space="preserve">*The Annual Procurement Plan may be prepared on the assumption that total allocated budget will be released. </t>
  </si>
  <si>
    <t>Open Competitive Bidding</t>
  </si>
  <si>
    <t>Q2-2026</t>
  </si>
  <si>
    <t>Q1-2025</t>
  </si>
  <si>
    <t>Q2-2025</t>
  </si>
  <si>
    <t>Q4-2025</t>
  </si>
  <si>
    <t>Redesigning &amp; Revamping of NBP Website</t>
  </si>
  <si>
    <t>LOS System Procurement</t>
  </si>
  <si>
    <t>Digital Supply Chain Financing</t>
  </si>
  <si>
    <t>LOS Hardware</t>
  </si>
  <si>
    <t>Q3-2025</t>
  </si>
  <si>
    <t>Q1-2026</t>
  </si>
  <si>
    <t>Digital Research &amp; Development and Proof of concept initiaitives</t>
  </si>
  <si>
    <t xml:space="preserve">Digital Wallet </t>
  </si>
  <si>
    <t>NBP Digital Employee Intranet</t>
  </si>
  <si>
    <t>Data Transformation Projects (Data architecture &amp; projects)</t>
  </si>
  <si>
    <t xml:space="preserve">Enterprise Data warehouse </t>
  </si>
  <si>
    <t>Merchant Acquiring Solution</t>
  </si>
  <si>
    <t> CCDM/CDM - 50 Units</t>
  </si>
  <si>
    <r>
      <t>*Annual Procurement Plan For the Year 2025
(Under Rule 8 and 9 of the Public Procurement Rules 2004) 
Name of Agency: National Bank of Pakistan (</t>
    </r>
    <r>
      <rPr>
        <b/>
        <sz val="11"/>
        <color rgb="FFFF0000"/>
        <rFont val="Calibri"/>
        <family val="2"/>
        <scheme val="minor"/>
      </rPr>
      <t>Digital Banking Group-2025</t>
    </r>
    <r>
      <rPr>
        <b/>
        <sz val="11"/>
        <color theme="1"/>
        <rFont val="Calibri"/>
        <family val="2"/>
        <scheme val="minor"/>
      </rPr>
      <t>)</t>
    </r>
  </si>
  <si>
    <t>ATM Machines  (Procurement With Installation) - 200 Unit (200)</t>
  </si>
  <si>
    <t>USD Rate</t>
  </si>
  <si>
    <t>Open Competitive Bidding/Farmework Agreements</t>
  </si>
  <si>
    <t xml:space="preserve">Sohail Malik </t>
  </si>
  <si>
    <t xml:space="preserve">Adnan Nasir- GC DBG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</si>
</sst>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tabSelected="1" view="pageBreakPreview" topLeftCell="A7" zoomScaleNormal="100" zoomScaleSheetLayoutView="100" workbookViewId="0">
      <selection activeCell="J13" sqref="J13"/>
    </sheetView>
  </sheetViews>
  <sheetFormatPr defaultColWidth="9.109375" defaultRowHeight="30" customHeight="1" x14ac:dyDescent="0.3"/>
  <cols>
    <col min="1" max="1" width="5.6640625" style="4" customWidth="1"/>
    <col min="2" max="2" width="31.44140625" style="2" customWidth="1"/>
    <col min="3" max="3" width="17.5546875" style="4" customWidth="1"/>
    <col min="4" max="4" width="19.5546875" style="2" customWidth="1"/>
    <col min="5" max="5" width="24.44140625" style="4" customWidth="1"/>
    <col min="6" max="7" width="15.88671875" style="4" customWidth="1"/>
    <col min="8" max="8" width="15.33203125" style="2" customWidth="1"/>
    <col min="9" max="9" width="17.109375" style="2" customWidth="1"/>
    <col min="10" max="16384" width="9.109375" style="2"/>
  </cols>
  <sheetData>
    <row r="1" spans="1:10" ht="45" customHeight="1" x14ac:dyDescent="0.3">
      <c r="A1" s="9" t="s">
        <v>29</v>
      </c>
      <c r="B1" s="9"/>
      <c r="C1" s="9"/>
      <c r="D1" s="9"/>
      <c r="E1" s="9"/>
      <c r="F1" s="9"/>
      <c r="G1" s="9"/>
      <c r="H1" s="9"/>
      <c r="I1" s="2">
        <v>320</v>
      </c>
      <c r="J1" s="2" t="s">
        <v>31</v>
      </c>
    </row>
    <row r="2" spans="1:10" ht="45" customHeight="1" x14ac:dyDescent="0.3">
      <c r="A2" s="1" t="s">
        <v>3</v>
      </c>
      <c r="B2" s="1" t="s">
        <v>0</v>
      </c>
      <c r="C2" s="1" t="s">
        <v>4</v>
      </c>
      <c r="D2" s="1" t="s">
        <v>8</v>
      </c>
      <c r="E2" s="1" t="s">
        <v>5</v>
      </c>
      <c r="F2" s="1" t="s">
        <v>1</v>
      </c>
      <c r="G2" s="1" t="s">
        <v>2</v>
      </c>
      <c r="H2" s="1" t="s">
        <v>6</v>
      </c>
    </row>
    <row r="3" spans="1:10" ht="30" customHeight="1" x14ac:dyDescent="0.3">
      <c r="A3" s="3">
        <v>1</v>
      </c>
      <c r="B3" s="6" t="s">
        <v>17</v>
      </c>
      <c r="C3" s="5">
        <f>2200000*I1</f>
        <v>704000000</v>
      </c>
      <c r="D3" s="3" t="s">
        <v>11</v>
      </c>
      <c r="E3" s="3" t="s">
        <v>13</v>
      </c>
      <c r="F3" s="3" t="s">
        <v>14</v>
      </c>
      <c r="G3" s="3" t="s">
        <v>12</v>
      </c>
      <c r="H3" s="3"/>
    </row>
    <row r="4" spans="1:10" ht="30" customHeight="1" x14ac:dyDescent="0.3">
      <c r="A4" s="3">
        <f>A3+1</f>
        <v>2</v>
      </c>
      <c r="B4" s="6" t="s">
        <v>16</v>
      </c>
      <c r="C4" s="5">
        <f>50000*I1</f>
        <v>16000000</v>
      </c>
      <c r="D4" s="3" t="s">
        <v>11</v>
      </c>
      <c r="E4" s="3" t="s">
        <v>13</v>
      </c>
      <c r="F4" s="3" t="s">
        <v>14</v>
      </c>
      <c r="G4" s="3" t="s">
        <v>15</v>
      </c>
      <c r="H4" s="3"/>
    </row>
    <row r="5" spans="1:10" ht="43.2" x14ac:dyDescent="0.3">
      <c r="A5" s="3">
        <f t="shared" ref="A5:A8" si="0">A4+1</f>
        <v>3</v>
      </c>
      <c r="B5" s="6" t="s">
        <v>18</v>
      </c>
      <c r="C5" s="5">
        <f>78000*I1</f>
        <v>24960000</v>
      </c>
      <c r="D5" s="3" t="s">
        <v>32</v>
      </c>
      <c r="E5" s="3" t="s">
        <v>13</v>
      </c>
      <c r="F5" s="3" t="s">
        <v>13</v>
      </c>
      <c r="G5" s="3" t="s">
        <v>14</v>
      </c>
      <c r="H5" s="3"/>
    </row>
    <row r="6" spans="1:10" ht="30" customHeight="1" x14ac:dyDescent="0.3">
      <c r="A6" s="3">
        <f t="shared" si="0"/>
        <v>4</v>
      </c>
      <c r="B6" s="6" t="s">
        <v>19</v>
      </c>
      <c r="C6" s="5">
        <f>750000*I1</f>
        <v>240000000</v>
      </c>
      <c r="D6" s="3" t="s">
        <v>11</v>
      </c>
      <c r="E6" s="3" t="s">
        <v>20</v>
      </c>
      <c r="F6" s="3" t="s">
        <v>15</v>
      </c>
      <c r="G6" s="3" t="s">
        <v>21</v>
      </c>
      <c r="H6" s="3"/>
    </row>
    <row r="7" spans="1:10" ht="30" customHeight="1" x14ac:dyDescent="0.3">
      <c r="A7" s="3">
        <f t="shared" si="0"/>
        <v>5</v>
      </c>
      <c r="B7" s="7" t="s">
        <v>22</v>
      </c>
      <c r="C7" s="5">
        <f>200000*I1</f>
        <v>64000000</v>
      </c>
      <c r="D7" s="3" t="s">
        <v>11</v>
      </c>
      <c r="E7" s="3" t="s">
        <v>14</v>
      </c>
      <c r="F7" s="3" t="s">
        <v>20</v>
      </c>
      <c r="G7" s="3" t="s">
        <v>15</v>
      </c>
      <c r="H7" s="6"/>
    </row>
    <row r="8" spans="1:10" ht="30" customHeight="1" x14ac:dyDescent="0.3">
      <c r="A8" s="3">
        <f t="shared" si="0"/>
        <v>6</v>
      </c>
      <c r="B8" s="6" t="s">
        <v>23</v>
      </c>
      <c r="C8" s="5">
        <f>1000000*I1</f>
        <v>320000000</v>
      </c>
      <c r="D8" s="3" t="s">
        <v>11</v>
      </c>
      <c r="E8" s="3" t="s">
        <v>13</v>
      </c>
      <c r="F8" s="3" t="s">
        <v>14</v>
      </c>
      <c r="G8" s="3" t="s">
        <v>20</v>
      </c>
      <c r="H8" s="6"/>
    </row>
    <row r="9" spans="1:10" ht="30" customHeight="1" x14ac:dyDescent="0.3">
      <c r="A9" s="3">
        <f>A8+1</f>
        <v>7</v>
      </c>
      <c r="B9" s="6" t="s">
        <v>24</v>
      </c>
      <c r="C9" s="5">
        <f>250000*I1</f>
        <v>80000000</v>
      </c>
      <c r="D9" s="3" t="s">
        <v>11</v>
      </c>
      <c r="E9" s="3" t="s">
        <v>14</v>
      </c>
      <c r="F9" s="3" t="s">
        <v>20</v>
      </c>
      <c r="G9" s="3" t="s">
        <v>15</v>
      </c>
      <c r="H9" s="6"/>
    </row>
    <row r="10" spans="1:10" ht="30" customHeight="1" x14ac:dyDescent="0.3">
      <c r="A10" s="3">
        <f t="shared" ref="A10:A14" si="1">A9+1</f>
        <v>8</v>
      </c>
      <c r="B10" s="7" t="s">
        <v>25</v>
      </c>
      <c r="C10" s="5">
        <f>1000000*I1</f>
        <v>320000000</v>
      </c>
      <c r="D10" s="3" t="s">
        <v>11</v>
      </c>
      <c r="E10" s="3" t="s">
        <v>14</v>
      </c>
      <c r="F10" s="3" t="s">
        <v>20</v>
      </c>
      <c r="G10" s="3" t="s">
        <v>15</v>
      </c>
      <c r="H10" s="6"/>
    </row>
    <row r="11" spans="1:10" ht="30" customHeight="1" x14ac:dyDescent="0.3">
      <c r="A11" s="3">
        <f t="shared" si="1"/>
        <v>9</v>
      </c>
      <c r="B11" s="6" t="s">
        <v>26</v>
      </c>
      <c r="C11" s="5">
        <f>500000*I1</f>
        <v>160000000</v>
      </c>
      <c r="D11" s="3" t="s">
        <v>11</v>
      </c>
      <c r="E11" s="3" t="s">
        <v>20</v>
      </c>
      <c r="F11" s="3" t="s">
        <v>15</v>
      </c>
      <c r="G11" s="3" t="s">
        <v>21</v>
      </c>
      <c r="H11" s="6"/>
    </row>
    <row r="12" spans="1:10" ht="30" customHeight="1" x14ac:dyDescent="0.3">
      <c r="A12" s="3">
        <f t="shared" si="1"/>
        <v>10</v>
      </c>
      <c r="B12" s="6" t="s">
        <v>27</v>
      </c>
      <c r="C12" s="5">
        <f>312500*I1</f>
        <v>100000000</v>
      </c>
      <c r="D12" s="3" t="s">
        <v>11</v>
      </c>
      <c r="E12" s="3" t="s">
        <v>20</v>
      </c>
      <c r="F12" s="3" t="s">
        <v>15</v>
      </c>
      <c r="G12" s="3" t="s">
        <v>21</v>
      </c>
      <c r="H12" s="6"/>
    </row>
    <row r="13" spans="1:10" ht="30" customHeight="1" x14ac:dyDescent="0.3">
      <c r="A13" s="3">
        <f t="shared" si="1"/>
        <v>11</v>
      </c>
      <c r="B13" s="7" t="s">
        <v>30</v>
      </c>
      <c r="C13" s="5">
        <f>2500000*I1</f>
        <v>800000000</v>
      </c>
      <c r="D13" s="3" t="s">
        <v>11</v>
      </c>
      <c r="E13" s="3" t="s">
        <v>13</v>
      </c>
      <c r="F13" s="3" t="s">
        <v>14</v>
      </c>
      <c r="G13" s="3" t="s">
        <v>20</v>
      </c>
      <c r="H13" s="6"/>
    </row>
    <row r="14" spans="1:10" ht="30" customHeight="1" x14ac:dyDescent="0.3">
      <c r="A14" s="3">
        <f t="shared" si="1"/>
        <v>12</v>
      </c>
      <c r="B14" s="6" t="s">
        <v>28</v>
      </c>
      <c r="C14" s="5">
        <f>750000*I1</f>
        <v>240000000</v>
      </c>
      <c r="D14" s="3" t="s">
        <v>11</v>
      </c>
      <c r="E14" s="3" t="s">
        <v>13</v>
      </c>
      <c r="F14" s="3" t="s">
        <v>14</v>
      </c>
      <c r="G14" s="3" t="s">
        <v>20</v>
      </c>
      <c r="H14" s="6"/>
    </row>
    <row r="15" spans="1:10" ht="30" customHeight="1" x14ac:dyDescent="0.3">
      <c r="A15" s="2"/>
      <c r="C15" s="2"/>
      <c r="E15" s="2"/>
      <c r="F15" s="2"/>
      <c r="G15" s="2"/>
    </row>
    <row r="16" spans="1:10" ht="15" customHeight="1" x14ac:dyDescent="0.3">
      <c r="A16" s="10" t="s">
        <v>10</v>
      </c>
      <c r="B16" s="10"/>
      <c r="C16" s="10"/>
      <c r="D16" s="10"/>
      <c r="E16" s="10"/>
      <c r="F16" s="10"/>
      <c r="G16" s="10"/>
      <c r="H16" s="10"/>
    </row>
    <row r="17" spans="1:8" ht="15" customHeight="1" x14ac:dyDescent="0.3">
      <c r="A17" s="11" t="s">
        <v>7</v>
      </c>
      <c r="B17" s="11"/>
      <c r="C17" s="11"/>
      <c r="D17" s="11"/>
      <c r="E17" s="11"/>
      <c r="F17" s="11"/>
      <c r="G17" s="11"/>
      <c r="H17" s="11"/>
    </row>
    <row r="18" spans="1:8" ht="15" customHeight="1" x14ac:dyDescent="0.3">
      <c r="A18" s="8"/>
      <c r="B18" s="8"/>
      <c r="C18" s="8"/>
      <c r="D18" s="8"/>
      <c r="E18" s="8"/>
      <c r="F18" s="8"/>
      <c r="G18" s="8"/>
      <c r="H18" s="8"/>
    </row>
    <row r="19" spans="1:8" ht="15" customHeight="1" x14ac:dyDescent="0.3">
      <c r="A19" s="8"/>
      <c r="B19" s="8"/>
      <c r="C19" s="8"/>
      <c r="D19" s="8"/>
      <c r="E19" s="8"/>
      <c r="F19" s="8"/>
      <c r="G19" s="8"/>
      <c r="H19" s="8"/>
    </row>
    <row r="20" spans="1:8" ht="15" customHeight="1" x14ac:dyDescent="0.3">
      <c r="A20" s="12" t="s">
        <v>9</v>
      </c>
      <c r="B20" s="12"/>
      <c r="C20" s="12"/>
      <c r="D20" s="12"/>
      <c r="E20" s="12"/>
      <c r="F20" s="12"/>
      <c r="G20" s="12"/>
      <c r="H20" s="12"/>
    </row>
    <row r="21" spans="1:8" ht="30" customHeight="1" x14ac:dyDescent="0.3">
      <c r="B21" s="13" t="s">
        <v>33</v>
      </c>
      <c r="E21" s="14" t="s">
        <v>34</v>
      </c>
    </row>
  </sheetData>
  <mergeCells count="4">
    <mergeCell ref="A1:H1"/>
    <mergeCell ref="A16:H16"/>
    <mergeCell ref="A17:H17"/>
    <mergeCell ref="A20:H20"/>
  </mergeCells>
  <printOptions horizontalCentered="1"/>
  <pageMargins left="0.37" right="0.23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Danish Mughal</dc:creator>
  <cp:lastModifiedBy>Dr.Muhammad Asif Khan</cp:lastModifiedBy>
  <cp:lastPrinted>2025-01-22T05:51:42Z</cp:lastPrinted>
  <dcterms:created xsi:type="dcterms:W3CDTF">2016-02-15T05:22:15Z</dcterms:created>
  <dcterms:modified xsi:type="dcterms:W3CDTF">2025-01-22T05:57:24Z</dcterms:modified>
</cp:coreProperties>
</file>